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iz\CIRA\Utilities 2023\"/>
    </mc:Choice>
  </mc:AlternateContent>
  <xr:revisionPtr revIDLastSave="0" documentId="13_ncr:1_{CF20EFB5-E32A-40AD-BD32-982D0778E1FB}" xr6:coauthVersionLast="47" xr6:coauthVersionMax="47" xr10:uidLastSave="{00000000-0000-0000-0000-000000000000}"/>
  <bookViews>
    <workbookView xWindow="-120" yWindow="-120" windowWidth="27495" windowHeight="164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Sheet1!$A$1:$H$55</definedName>
  </definedNames>
  <calcPr calcId="181029"/>
</workbook>
</file>

<file path=xl/calcChain.xml><?xml version="1.0" encoding="utf-8"?>
<calcChain xmlns="http://schemas.openxmlformats.org/spreadsheetml/2006/main">
  <c r="C54" i="1" l="1"/>
  <c r="H52" i="1"/>
  <c r="G52" i="1"/>
  <c r="F52" i="1"/>
  <c r="E52" i="1"/>
  <c r="D52" i="1"/>
  <c r="C52" i="1"/>
  <c r="C53" i="1" l="1"/>
  <c r="C55" i="1" s="1"/>
</calcChain>
</file>

<file path=xl/sharedStrings.xml><?xml version="1.0" encoding="utf-8"?>
<sst xmlns="http://schemas.openxmlformats.org/spreadsheetml/2006/main" count="83" uniqueCount="58">
  <si>
    <t>ELECTRIC</t>
  </si>
  <si>
    <t>usage</t>
  </si>
  <si>
    <t>GAS</t>
  </si>
  <si>
    <t>WATER</t>
  </si>
  <si>
    <t>VENDOR/location</t>
  </si>
  <si>
    <t xml:space="preserve">Pct. #3 Commissioner </t>
  </si>
  <si>
    <t>Industry County Building</t>
  </si>
  <si>
    <t>Bleiblerville Barn - Pct. #2 Commissioner</t>
  </si>
  <si>
    <t>Bleiblerville - Communications Tower</t>
  </si>
  <si>
    <t>Wallis - EMS Station #4</t>
  </si>
  <si>
    <t>DEMAND</t>
  </si>
  <si>
    <t>*DEMAND</t>
  </si>
  <si>
    <t>Bellville - EMS Station #1</t>
  </si>
  <si>
    <t>Austin County Courthouse</t>
  </si>
  <si>
    <t>Jail Museum</t>
  </si>
  <si>
    <t>Austin County Jail</t>
  </si>
  <si>
    <t>Bellville Barn - Pct. #1 Commissioner</t>
  </si>
  <si>
    <t>Sealy County Building 201 Atchison</t>
  </si>
  <si>
    <t>Wallis County Building</t>
  </si>
  <si>
    <t>Industry Barn - Pct. #2 Commissioner</t>
  </si>
  <si>
    <t>Wallis - EMS St. #4 - 207 Cedar St. 77485</t>
  </si>
  <si>
    <t>Cat Spring Barn - Pct. #3 Commissioner</t>
  </si>
  <si>
    <t>Cat Spring - EMS St. #3</t>
  </si>
  <si>
    <t>TOTALS FOR PAYMENTS/USAGES &gt;&gt;&gt;</t>
  </si>
  <si>
    <t>UTILITY TOTAL (Electric, Gas, Water) =</t>
  </si>
  <si>
    <t>OTHER UTILITIES &amp; TAXES NOT POSTED =</t>
  </si>
  <si>
    <t>CITY OF WALLIS</t>
  </si>
  <si>
    <t xml:space="preserve">CITY OF SEALY </t>
  </si>
  <si>
    <t xml:space="preserve">CITY OF BELLVILLE </t>
  </si>
  <si>
    <t>CENTERPOINT ENERGY</t>
  </si>
  <si>
    <t>BLUEBONNET ELECTRIC</t>
  </si>
  <si>
    <t>SAN BERNARD ELECTRIC</t>
  </si>
  <si>
    <t>FAYETTE ELECTRIC COOP.</t>
  </si>
  <si>
    <t>Sealy Barn 416 Gebhardt - Pct. #4 Comm</t>
  </si>
  <si>
    <t>AUSTIN CO. WATER SUPPLY</t>
  </si>
  <si>
    <t>Grand Total for the month of June 2013 =</t>
  </si>
  <si>
    <t>WEST END WATER SUPPLY</t>
  </si>
  <si>
    <t xml:space="preserve">Pct. #4 Sec. Light - 416 1/3 Gebhardt Rd. </t>
  </si>
  <si>
    <t>Knox Library 6730 Railroad St.</t>
  </si>
  <si>
    <t>Wallis County Building 19 Birch St.</t>
  </si>
  <si>
    <t>Sealy - EMS St. #2  906 Fowlkes</t>
  </si>
  <si>
    <t>San Felipe Tower - 7319 1/5 Peters</t>
  </si>
  <si>
    <t>Tax Office - 804 E. Wendt</t>
  </si>
  <si>
    <t>Health Department - 800 E. Wendt</t>
  </si>
  <si>
    <t>840 W. Main</t>
  </si>
  <si>
    <t>417 N. Chesley</t>
  </si>
  <si>
    <r>
      <t>Emerg Communications Twr #1</t>
    </r>
    <r>
      <rPr>
        <sz val="8"/>
        <color rgb="FFFF0000"/>
        <rFont val="Arial"/>
        <family val="2"/>
      </rPr>
      <t>-850 W. Main</t>
    </r>
  </si>
  <si>
    <r>
      <t>Sealy Barn-</t>
    </r>
    <r>
      <rPr>
        <sz val="8"/>
        <color rgb="FFFF0000"/>
        <rFont val="Arial"/>
        <family val="2"/>
      </rPr>
      <t>Pct. #4 Commissioner 416 Gebhardt</t>
    </r>
  </si>
  <si>
    <t>FM 949</t>
  </si>
  <si>
    <t>ENGIE RESOURCES</t>
  </si>
  <si>
    <t xml:space="preserve"> </t>
  </si>
  <si>
    <t>Sealy new EMS 1213 Atchison St</t>
  </si>
  <si>
    <t>151 Lux Rd, Sealy - Pct. #3 Comm</t>
  </si>
  <si>
    <t>Weight Station 4905 HWY 90E Sealy</t>
  </si>
  <si>
    <t>Justice Center 265 N Chesley</t>
  </si>
  <si>
    <t>AUSTIN COUNTY UTILITY PAYMENTS FOR THE MONTH OF DECEMBER  2022</t>
  </si>
  <si>
    <t>DID NOT RECEIVE</t>
  </si>
  <si>
    <t>Wallis Tower-1279 2/3 Cemetery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</si>
</sst>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4" fontId="0" fillId="0" borderId="0" xfId="0" applyNumberFormat="1" applyAlignment="1">
      <alignment horizontal="right"/>
    </xf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horizontal="right"/>
    </xf>
    <xf numFmtId="4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4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4" fontId="1" fillId="0" borderId="0" xfId="0" applyNumberFormat="1" applyFont="1" applyAlignment="1">
      <alignment horizontal="center"/>
    </xf>
    <xf numFmtId="4" fontId="1" fillId="0" borderId="0" xfId="0" applyNumberFormat="1" applyFont="1"/>
    <xf numFmtId="164" fontId="2" fillId="2" borderId="16" xfId="0" applyNumberFormat="1" applyFont="1" applyFill="1" applyBorder="1" applyAlignment="1">
      <alignment horizontal="right"/>
    </xf>
    <xf numFmtId="164" fontId="2" fillId="0" borderId="16" xfId="0" applyNumberFormat="1" applyFont="1" applyBorder="1" applyAlignment="1">
      <alignment horizontal="right"/>
    </xf>
    <xf numFmtId="44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/>
    <xf numFmtId="4" fontId="2" fillId="0" borderId="13" xfId="0" applyNumberFormat="1" applyFont="1" applyBorder="1" applyAlignment="1">
      <alignment horizontal="right"/>
    </xf>
    <xf numFmtId="44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4" fillId="3" borderId="16" xfId="0" applyFont="1" applyFill="1" applyBorder="1"/>
    <xf numFmtId="164" fontId="4" fillId="3" borderId="16" xfId="0" applyNumberFormat="1" applyFont="1" applyFill="1" applyBorder="1" applyAlignment="1">
      <alignment horizontal="right"/>
    </xf>
    <xf numFmtId="44" fontId="5" fillId="3" borderId="2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44" fontId="5" fillId="3" borderId="5" xfId="0" applyNumberFormat="1" applyFont="1" applyFill="1" applyBorder="1" applyAlignment="1">
      <alignment horizontal="center"/>
    </xf>
    <xf numFmtId="4" fontId="5" fillId="3" borderId="4" xfId="0" applyNumberFormat="1" applyFont="1" applyFill="1" applyBorder="1"/>
    <xf numFmtId="4" fontId="5" fillId="3" borderId="8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165" fontId="5" fillId="3" borderId="4" xfId="0" applyNumberFormat="1" applyFont="1" applyFill="1" applyBorder="1"/>
    <xf numFmtId="165" fontId="5" fillId="3" borderId="8" xfId="0" applyNumberFormat="1" applyFont="1" applyFill="1" applyBorder="1" applyAlignment="1">
      <alignment horizontal="right"/>
    </xf>
    <xf numFmtId="0" fontId="4" fillId="3" borderId="21" xfId="0" applyFont="1" applyFill="1" applyBorder="1"/>
    <xf numFmtId="164" fontId="4" fillId="3" borderId="21" xfId="0" applyNumberFormat="1" applyFont="1" applyFill="1" applyBorder="1" applyAlignment="1">
      <alignment horizontal="right"/>
    </xf>
    <xf numFmtId="0" fontId="5" fillId="3" borderId="17" xfId="0" applyFont="1" applyFill="1" applyBorder="1"/>
    <xf numFmtId="164" fontId="5" fillId="3" borderId="16" xfId="0" applyNumberFormat="1" applyFont="1" applyFill="1" applyBorder="1" applyAlignment="1">
      <alignment horizontal="right"/>
    </xf>
    <xf numFmtId="44" fontId="5" fillId="3" borderId="9" xfId="0" applyNumberFormat="1" applyFont="1" applyFill="1" applyBorder="1" applyAlignment="1">
      <alignment horizontal="right"/>
    </xf>
    <xf numFmtId="165" fontId="5" fillId="3" borderId="9" xfId="0" applyNumberFormat="1" applyFont="1" applyFill="1" applyBorder="1" applyAlignment="1">
      <alignment horizontal="right"/>
    </xf>
    <xf numFmtId="44" fontId="5" fillId="3" borderId="10" xfId="0" applyNumberFormat="1" applyFont="1" applyFill="1" applyBorder="1" applyAlignment="1">
      <alignment horizontal="center"/>
    </xf>
    <xf numFmtId="165" fontId="5" fillId="3" borderId="11" xfId="0" applyNumberFormat="1" applyFont="1" applyFill="1" applyBorder="1"/>
    <xf numFmtId="44" fontId="5" fillId="3" borderId="11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right"/>
    </xf>
    <xf numFmtId="0" fontId="5" fillId="3" borderId="19" xfId="0" applyFont="1" applyFill="1" applyBorder="1"/>
    <xf numFmtId="0" fontId="7" fillId="0" borderId="16" xfId="0" applyFont="1" applyBorder="1" applyAlignment="1">
      <alignment horizontal="center"/>
    </xf>
    <xf numFmtId="164" fontId="7" fillId="0" borderId="18" xfId="0" applyNumberFormat="1" applyFont="1" applyBorder="1" applyAlignment="1">
      <alignment horizontal="right"/>
    </xf>
    <xf numFmtId="44" fontId="7" fillId="0" borderId="1" xfId="0" applyNumberFormat="1" applyFont="1" applyBorder="1"/>
    <xf numFmtId="4" fontId="8" fillId="0" borderId="3" xfId="0" applyNumberFormat="1" applyFont="1" applyBorder="1" applyAlignment="1">
      <alignment horizontal="center"/>
    </xf>
    <xf numFmtId="44" fontId="7" fillId="0" borderId="6" xfId="0" applyNumberFormat="1" applyFont="1" applyBorder="1" applyAlignment="1">
      <alignment horizontal="center"/>
    </xf>
    <xf numFmtId="4" fontId="8" fillId="0" borderId="25" xfId="0" applyNumberFormat="1" applyFont="1" applyBorder="1"/>
    <xf numFmtId="4" fontId="8" fillId="0" borderId="7" xfId="0" applyNumberFormat="1" applyFont="1" applyBorder="1" applyAlignment="1">
      <alignment horizontal="center"/>
    </xf>
    <xf numFmtId="0" fontId="8" fillId="0" borderId="16" xfId="0" applyFont="1" applyBorder="1"/>
    <xf numFmtId="164" fontId="8" fillId="0" borderId="16" xfId="0" applyNumberFormat="1" applyFont="1" applyBorder="1" applyAlignment="1">
      <alignment horizontal="right"/>
    </xf>
    <xf numFmtId="164" fontId="8" fillId="0" borderId="18" xfId="0" applyNumberFormat="1" applyFont="1" applyBorder="1" applyAlignment="1">
      <alignment horizontal="right"/>
    </xf>
    <xf numFmtId="0" fontId="8" fillId="0" borderId="22" xfId="0" applyFont="1" applyBorder="1"/>
    <xf numFmtId="164" fontId="8" fillId="0" borderId="20" xfId="0" applyNumberFormat="1" applyFont="1" applyBorder="1" applyAlignment="1">
      <alignment horizontal="right"/>
    </xf>
    <xf numFmtId="0" fontId="8" fillId="0" borderId="23" xfId="0" applyFont="1" applyBorder="1"/>
    <xf numFmtId="164" fontId="8" fillId="0" borderId="24" xfId="0" applyNumberFormat="1" applyFont="1" applyBorder="1" applyAlignment="1">
      <alignment horizontal="right"/>
    </xf>
    <xf numFmtId="164" fontId="9" fillId="0" borderId="16" xfId="0" applyNumberFormat="1" applyFont="1" applyBorder="1" applyAlignment="1">
      <alignment horizontal="right"/>
    </xf>
    <xf numFmtId="164" fontId="9" fillId="0" borderId="18" xfId="0" applyNumberFormat="1" applyFont="1" applyBorder="1" applyAlignment="1">
      <alignment horizontal="right"/>
    </xf>
    <xf numFmtId="0" fontId="10" fillId="2" borderId="16" xfId="0" applyFont="1" applyFill="1" applyBorder="1"/>
    <xf numFmtId="164" fontId="8" fillId="2" borderId="16" xfId="0" applyNumberFormat="1" applyFont="1" applyFill="1" applyBorder="1" applyAlignment="1">
      <alignment horizontal="right"/>
    </xf>
    <xf numFmtId="0" fontId="8" fillId="2" borderId="16" xfId="0" applyFont="1" applyFill="1" applyBorder="1"/>
    <xf numFmtId="164" fontId="8" fillId="2" borderId="18" xfId="0" applyNumberFormat="1" applyFont="1" applyFill="1" applyBorder="1" applyAlignment="1">
      <alignment horizontal="right"/>
    </xf>
    <xf numFmtId="0" fontId="8" fillId="2" borderId="23" xfId="0" applyFont="1" applyFill="1" applyBorder="1"/>
    <xf numFmtId="164" fontId="8" fillId="2" borderId="24" xfId="0" applyNumberFormat="1" applyFont="1" applyFill="1" applyBorder="1" applyAlignment="1">
      <alignment horizontal="right"/>
    </xf>
    <xf numFmtId="44" fontId="8" fillId="0" borderId="2" xfId="0" applyNumberFormat="1" applyFont="1" applyBorder="1" applyAlignment="1">
      <alignment horizontal="right"/>
    </xf>
    <xf numFmtId="165" fontId="8" fillId="0" borderId="4" xfId="0" applyNumberFormat="1" applyFont="1" applyBorder="1" applyAlignment="1">
      <alignment horizontal="right"/>
    </xf>
    <xf numFmtId="44" fontId="8" fillId="0" borderId="5" xfId="0" applyNumberFormat="1" applyFont="1" applyBorder="1" applyAlignment="1">
      <alignment horizontal="center"/>
    </xf>
    <xf numFmtId="165" fontId="8" fillId="0" borderId="4" xfId="0" applyNumberFormat="1" applyFont="1" applyBorder="1"/>
    <xf numFmtId="165" fontId="8" fillId="0" borderId="8" xfId="0" applyNumberFormat="1" applyFont="1" applyBorder="1" applyAlignment="1">
      <alignment horizontal="right"/>
    </xf>
    <xf numFmtId="44" fontId="8" fillId="2" borderId="2" xfId="0" applyNumberFormat="1" applyFont="1" applyFill="1" applyBorder="1" applyAlignment="1">
      <alignment horizontal="right"/>
    </xf>
    <xf numFmtId="165" fontId="8" fillId="2" borderId="4" xfId="0" applyNumberFormat="1" applyFont="1" applyFill="1" applyBorder="1" applyAlignment="1">
      <alignment horizontal="right"/>
    </xf>
    <xf numFmtId="44" fontId="8" fillId="2" borderId="5" xfId="0" applyNumberFormat="1" applyFont="1" applyFill="1" applyBorder="1" applyAlignment="1">
      <alignment horizontal="center"/>
    </xf>
    <xf numFmtId="165" fontId="8" fillId="2" borderId="4" xfId="0" applyNumberFormat="1" applyFont="1" applyFill="1" applyBorder="1"/>
    <xf numFmtId="165" fontId="8" fillId="2" borderId="8" xfId="0" applyNumberFormat="1" applyFont="1" applyFill="1" applyBorder="1" applyAlignment="1">
      <alignment horizontal="right"/>
    </xf>
    <xf numFmtId="165" fontId="8" fillId="2" borderId="5" xfId="0" applyNumberFormat="1" applyFont="1" applyFill="1" applyBorder="1"/>
    <xf numFmtId="164" fontId="3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7FF"/>
      <color rgb="FFFFFFFF"/>
      <color rgb="FFFF9999"/>
      <color rgb="FFFFCCCC"/>
      <color rgb="FFFFE1FF"/>
      <color rgb="FFFFD9FF"/>
      <color rgb="FFFFCDCD"/>
      <color rgb="FFA7FFA7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abSelected="1" zoomScaleNormal="100" zoomScaleSheetLayoutView="100" workbookViewId="0">
      <pane ySplit="1395" topLeftCell="A22" activePane="bottomLeft"/>
      <selection sqref="A1:H1"/>
      <selection pane="bottomLeft" activeCell="K47" sqref="K47"/>
    </sheetView>
  </sheetViews>
  <sheetFormatPr defaultRowHeight="15" x14ac:dyDescent="0.25"/>
  <cols>
    <col min="1" max="1" width="27.28515625" customWidth="1"/>
    <col min="2" max="2" width="11.28515625" style="5" customWidth="1"/>
    <col min="3" max="3" width="12.7109375" style="3" customWidth="1"/>
    <col min="4" max="4" width="10" style="1" bestFit="1" customWidth="1"/>
    <col min="5" max="5" width="11.42578125" style="2" bestFit="1" customWidth="1"/>
    <col min="6" max="6" width="7.85546875" style="4" bestFit="1" customWidth="1"/>
    <col min="7" max="7" width="11.42578125" style="2" customWidth="1"/>
    <col min="8" max="8" width="11.7109375" style="1" customWidth="1"/>
  </cols>
  <sheetData>
    <row r="1" spans="1:9" ht="39" customHeight="1" thickBot="1" x14ac:dyDescent="0.3">
      <c r="A1" s="79" t="s">
        <v>55</v>
      </c>
      <c r="B1" s="79"/>
      <c r="C1" s="79"/>
      <c r="D1" s="79"/>
      <c r="E1" s="79"/>
      <c r="F1" s="79"/>
      <c r="G1" s="79"/>
      <c r="H1" s="79"/>
    </row>
    <row r="2" spans="1:9" ht="15.75" thickTop="1" x14ac:dyDescent="0.25">
      <c r="A2" s="42" t="s">
        <v>4</v>
      </c>
      <c r="B2" s="43"/>
      <c r="C2" s="44" t="s">
        <v>0</v>
      </c>
      <c r="D2" s="45" t="s">
        <v>1</v>
      </c>
      <c r="E2" s="46" t="s">
        <v>2</v>
      </c>
      <c r="F2" s="47" t="s">
        <v>1</v>
      </c>
      <c r="G2" s="46" t="s">
        <v>3</v>
      </c>
      <c r="H2" s="48" t="s">
        <v>1</v>
      </c>
    </row>
    <row r="3" spans="1:9" x14ac:dyDescent="0.25">
      <c r="A3" s="21" t="s">
        <v>34</v>
      </c>
      <c r="B3" s="22">
        <v>51.05</v>
      </c>
      <c r="C3" s="23"/>
      <c r="D3" s="24"/>
      <c r="E3" s="25"/>
      <c r="F3" s="26"/>
      <c r="G3" s="25"/>
      <c r="H3" s="27"/>
    </row>
    <row r="4" spans="1:9" x14ac:dyDescent="0.25">
      <c r="A4" s="49" t="s">
        <v>5</v>
      </c>
      <c r="B4" s="13"/>
      <c r="C4" s="64"/>
      <c r="D4" s="65"/>
      <c r="E4" s="66"/>
      <c r="F4" s="67"/>
      <c r="G4" s="66">
        <v>50.79</v>
      </c>
      <c r="H4" s="68">
        <v>210</v>
      </c>
    </row>
    <row r="5" spans="1:9" x14ac:dyDescent="0.25">
      <c r="A5" s="21" t="s">
        <v>30</v>
      </c>
      <c r="B5" s="22">
        <v>646.05999999999995</v>
      </c>
      <c r="C5" s="23"/>
      <c r="D5" s="28"/>
      <c r="E5" s="25"/>
      <c r="F5" s="29"/>
      <c r="G5" s="25"/>
      <c r="H5" s="30"/>
    </row>
    <row r="6" spans="1:9" x14ac:dyDescent="0.25">
      <c r="A6" s="49" t="s">
        <v>6</v>
      </c>
      <c r="B6" s="50"/>
      <c r="C6" s="64">
        <v>226.35</v>
      </c>
      <c r="D6" s="65">
        <v>2017</v>
      </c>
      <c r="E6" s="66"/>
      <c r="F6" s="67"/>
      <c r="G6" s="66"/>
      <c r="H6" s="68"/>
    </row>
    <row r="7" spans="1:9" x14ac:dyDescent="0.25">
      <c r="A7" s="49" t="s">
        <v>7</v>
      </c>
      <c r="B7" s="50"/>
      <c r="C7" s="64">
        <v>40.549999999999997</v>
      </c>
      <c r="D7" s="65">
        <v>0</v>
      </c>
      <c r="E7" s="66"/>
      <c r="F7" s="67"/>
      <c r="G7" s="66"/>
      <c r="H7" s="68"/>
    </row>
    <row r="8" spans="1:9" x14ac:dyDescent="0.25">
      <c r="A8" s="49" t="s">
        <v>8</v>
      </c>
      <c r="B8" s="50"/>
      <c r="C8" s="64">
        <v>379.16</v>
      </c>
      <c r="D8" s="65">
        <v>3580</v>
      </c>
      <c r="E8" s="66"/>
      <c r="F8" s="67"/>
      <c r="G8" s="66"/>
      <c r="H8" s="68"/>
    </row>
    <row r="9" spans="1:9" x14ac:dyDescent="0.25">
      <c r="A9" s="21" t="s">
        <v>29</v>
      </c>
      <c r="B9" s="22">
        <v>0</v>
      </c>
      <c r="C9" s="23"/>
      <c r="D9" s="28"/>
      <c r="E9" s="25"/>
      <c r="F9" s="29"/>
      <c r="G9" s="25"/>
      <c r="H9" s="30"/>
    </row>
    <row r="10" spans="1:9" x14ac:dyDescent="0.25">
      <c r="A10" s="49" t="s">
        <v>9</v>
      </c>
      <c r="B10" s="13" t="s">
        <v>50</v>
      </c>
      <c r="C10" s="64">
        <v>0</v>
      </c>
      <c r="D10" s="65"/>
      <c r="E10" s="66">
        <v>0</v>
      </c>
      <c r="F10" s="67">
        <v>0</v>
      </c>
      <c r="G10" s="66"/>
      <c r="H10" s="68"/>
      <c r="I10" t="s">
        <v>56</v>
      </c>
    </row>
    <row r="11" spans="1:9" x14ac:dyDescent="0.25">
      <c r="A11" s="21" t="s">
        <v>28</v>
      </c>
      <c r="B11" s="22">
        <v>15867.13</v>
      </c>
      <c r="C11" s="23"/>
      <c r="D11" s="28"/>
      <c r="E11" s="25"/>
      <c r="F11" s="29"/>
      <c r="G11" s="25"/>
      <c r="H11" s="30"/>
    </row>
    <row r="12" spans="1:9" x14ac:dyDescent="0.25">
      <c r="A12" s="49" t="s">
        <v>42</v>
      </c>
      <c r="B12" s="51"/>
      <c r="C12" s="64">
        <v>216.7</v>
      </c>
      <c r="D12" s="65">
        <v>2110</v>
      </c>
      <c r="E12" s="66">
        <v>10</v>
      </c>
      <c r="F12" s="67">
        <v>0</v>
      </c>
      <c r="G12" s="66">
        <v>27</v>
      </c>
      <c r="H12" s="68">
        <v>2000</v>
      </c>
    </row>
    <row r="13" spans="1:9" ht="15.75" thickBot="1" x14ac:dyDescent="0.3">
      <c r="A13" s="52" t="s">
        <v>10</v>
      </c>
      <c r="B13" s="53"/>
      <c r="C13" s="64">
        <v>74.03</v>
      </c>
      <c r="D13" s="65">
        <v>13</v>
      </c>
      <c r="E13" s="66">
        <v>0</v>
      </c>
      <c r="F13" s="67" t="s">
        <v>50</v>
      </c>
      <c r="G13" s="66"/>
      <c r="H13" s="68" t="s">
        <v>50</v>
      </c>
    </row>
    <row r="14" spans="1:9" x14ac:dyDescent="0.25">
      <c r="A14" s="54" t="s">
        <v>43</v>
      </c>
      <c r="B14" s="55"/>
      <c r="C14" s="64">
        <v>502.65</v>
      </c>
      <c r="D14" s="65">
        <v>5120</v>
      </c>
      <c r="E14" s="66">
        <v>10</v>
      </c>
      <c r="F14" s="67">
        <v>0</v>
      </c>
      <c r="G14" s="66">
        <v>30.75</v>
      </c>
      <c r="H14" s="68">
        <v>3000</v>
      </c>
    </row>
    <row r="15" spans="1:9" ht="15.75" thickBot="1" x14ac:dyDescent="0.3">
      <c r="A15" s="52" t="s">
        <v>11</v>
      </c>
      <c r="B15" s="53"/>
      <c r="C15" s="64">
        <v>168.48</v>
      </c>
      <c r="D15" s="65">
        <v>31</v>
      </c>
      <c r="E15" s="66">
        <v>0</v>
      </c>
      <c r="F15" s="67" t="s">
        <v>50</v>
      </c>
      <c r="G15" s="66"/>
      <c r="H15" s="68" t="s">
        <v>50</v>
      </c>
    </row>
    <row r="16" spans="1:9" x14ac:dyDescent="0.25">
      <c r="A16" s="49" t="s">
        <v>12</v>
      </c>
      <c r="B16" s="56" t="s">
        <v>44</v>
      </c>
      <c r="C16" s="64">
        <v>287.64</v>
      </c>
      <c r="D16" s="65">
        <v>2214</v>
      </c>
      <c r="E16" s="66">
        <v>44.59</v>
      </c>
      <c r="F16" s="67">
        <v>4</v>
      </c>
      <c r="G16" s="66">
        <v>34.5</v>
      </c>
      <c r="H16" s="68">
        <v>4000</v>
      </c>
    </row>
    <row r="17" spans="1:9" ht="15.75" thickBot="1" x14ac:dyDescent="0.3">
      <c r="A17" s="49" t="s">
        <v>46</v>
      </c>
      <c r="B17" s="50"/>
      <c r="C17" s="64">
        <v>189.43</v>
      </c>
      <c r="D17" s="65">
        <v>1422</v>
      </c>
      <c r="E17" s="66">
        <v>0</v>
      </c>
      <c r="F17" s="67" t="s">
        <v>50</v>
      </c>
      <c r="G17" s="66"/>
      <c r="H17" s="68" t="s">
        <v>50</v>
      </c>
    </row>
    <row r="18" spans="1:9" x14ac:dyDescent="0.25">
      <c r="A18" s="54" t="s">
        <v>13</v>
      </c>
      <c r="B18" s="55"/>
      <c r="C18" s="64">
        <v>3008.52</v>
      </c>
      <c r="D18" s="65">
        <v>17400</v>
      </c>
      <c r="E18" s="66">
        <v>779.14</v>
      </c>
      <c r="F18" s="67">
        <v>67</v>
      </c>
      <c r="G18" s="66">
        <v>121.75</v>
      </c>
      <c r="H18" s="68">
        <v>23000</v>
      </c>
    </row>
    <row r="19" spans="1:9" ht="15.75" thickBot="1" x14ac:dyDescent="0.3">
      <c r="A19" s="52" t="s">
        <v>11</v>
      </c>
      <c r="B19" s="53"/>
      <c r="C19" s="64">
        <v>333.98</v>
      </c>
      <c r="D19" s="65">
        <v>61</v>
      </c>
      <c r="E19" s="66">
        <v>0</v>
      </c>
      <c r="F19" s="67" t="s">
        <v>50</v>
      </c>
      <c r="G19" s="66"/>
      <c r="H19" s="68" t="s">
        <v>50</v>
      </c>
    </row>
    <row r="20" spans="1:9" x14ac:dyDescent="0.25">
      <c r="A20" s="49" t="s">
        <v>14</v>
      </c>
      <c r="B20" s="50"/>
      <c r="C20" s="64">
        <v>101.26</v>
      </c>
      <c r="D20" s="65">
        <v>711</v>
      </c>
      <c r="E20" s="66">
        <v>0</v>
      </c>
      <c r="F20" s="67">
        <v>0</v>
      </c>
      <c r="G20" s="66">
        <v>150.5</v>
      </c>
      <c r="H20" s="68">
        <v>28000</v>
      </c>
    </row>
    <row r="21" spans="1:9" x14ac:dyDescent="0.25">
      <c r="A21" s="49" t="s">
        <v>54</v>
      </c>
      <c r="B21" s="50"/>
      <c r="C21" s="64">
        <v>2191.75</v>
      </c>
      <c r="D21" s="65">
        <v>229000</v>
      </c>
      <c r="E21" s="66">
        <v>10</v>
      </c>
      <c r="F21" s="67">
        <v>0</v>
      </c>
      <c r="G21" s="66">
        <v>65.25</v>
      </c>
      <c r="H21" s="68">
        <v>5000</v>
      </c>
    </row>
    <row r="22" spans="1:9" ht="15.75" thickBot="1" x14ac:dyDescent="0.3">
      <c r="A22" s="52" t="s">
        <v>11</v>
      </c>
      <c r="B22" s="50"/>
      <c r="C22" s="64">
        <v>486</v>
      </c>
      <c r="D22" s="65">
        <v>90</v>
      </c>
      <c r="E22" s="66"/>
      <c r="F22" s="67"/>
      <c r="G22" s="66"/>
      <c r="H22" s="68"/>
    </row>
    <row r="23" spans="1:9" x14ac:dyDescent="0.25">
      <c r="A23" s="49" t="s">
        <v>15</v>
      </c>
      <c r="B23" s="57" t="s">
        <v>45</v>
      </c>
      <c r="C23" s="64">
        <v>4811</v>
      </c>
      <c r="D23" s="65">
        <v>50300</v>
      </c>
      <c r="E23" s="66">
        <v>428.75</v>
      </c>
      <c r="F23" s="67">
        <v>34</v>
      </c>
      <c r="G23" s="66">
        <v>683</v>
      </c>
      <c r="H23" s="68">
        <v>121000</v>
      </c>
    </row>
    <row r="24" spans="1:9" ht="15.75" thickBot="1" x14ac:dyDescent="0.3">
      <c r="A24" s="52" t="s">
        <v>11</v>
      </c>
      <c r="B24" s="53"/>
      <c r="C24" s="64">
        <v>782.29</v>
      </c>
      <c r="D24" s="65">
        <v>143</v>
      </c>
      <c r="E24" s="66">
        <v>0</v>
      </c>
      <c r="F24" s="67" t="s">
        <v>50</v>
      </c>
      <c r="G24" s="66"/>
      <c r="H24" s="68" t="s">
        <v>50</v>
      </c>
    </row>
    <row r="25" spans="1:9" x14ac:dyDescent="0.25">
      <c r="A25" s="49" t="s">
        <v>16</v>
      </c>
      <c r="B25" s="50"/>
      <c r="C25" s="64">
        <v>279.08</v>
      </c>
      <c r="D25" s="65">
        <v>2145</v>
      </c>
      <c r="E25" s="66">
        <v>0</v>
      </c>
      <c r="F25" s="67"/>
      <c r="G25" s="66">
        <v>54.5</v>
      </c>
      <c r="H25" s="68">
        <v>5000</v>
      </c>
      <c r="I25" s="68" t="s">
        <v>50</v>
      </c>
    </row>
    <row r="26" spans="1:9" x14ac:dyDescent="0.25">
      <c r="A26" s="21" t="s">
        <v>27</v>
      </c>
      <c r="B26" s="22">
        <v>813.08</v>
      </c>
      <c r="C26" s="23"/>
      <c r="D26" s="28"/>
      <c r="E26" s="25"/>
      <c r="F26" s="29"/>
      <c r="G26" s="25"/>
      <c r="H26" s="30"/>
    </row>
    <row r="27" spans="1:9" x14ac:dyDescent="0.25">
      <c r="A27" s="58" t="s">
        <v>33</v>
      </c>
      <c r="B27" s="59"/>
      <c r="C27" s="69"/>
      <c r="D27" s="70"/>
      <c r="E27" s="71"/>
      <c r="F27" s="72"/>
      <c r="G27" s="71">
        <v>21.7</v>
      </c>
      <c r="H27" s="73">
        <v>11</v>
      </c>
    </row>
    <row r="28" spans="1:9" x14ac:dyDescent="0.25">
      <c r="A28" s="60" t="s">
        <v>51</v>
      </c>
      <c r="B28" s="59"/>
      <c r="C28" s="69"/>
      <c r="D28" s="70"/>
      <c r="E28" s="71">
        <v>0</v>
      </c>
      <c r="F28" s="72">
        <v>12</v>
      </c>
      <c r="G28" s="71">
        <v>232</v>
      </c>
      <c r="H28" s="73">
        <v>54</v>
      </c>
    </row>
    <row r="29" spans="1:9" x14ac:dyDescent="0.25">
      <c r="A29" s="60" t="s">
        <v>52</v>
      </c>
      <c r="B29" s="59"/>
      <c r="C29" s="69"/>
      <c r="D29" s="70"/>
      <c r="E29" s="71"/>
      <c r="F29" s="72"/>
      <c r="G29" s="71">
        <v>150.1</v>
      </c>
      <c r="H29" s="73">
        <v>115</v>
      </c>
    </row>
    <row r="30" spans="1:9" x14ac:dyDescent="0.25">
      <c r="A30" s="60" t="s">
        <v>17</v>
      </c>
      <c r="B30" s="59"/>
      <c r="C30" s="69"/>
      <c r="D30" s="70"/>
      <c r="E30" s="71">
        <v>89.92</v>
      </c>
      <c r="F30" s="72">
        <v>60</v>
      </c>
      <c r="G30" s="71">
        <v>32.200000000000003</v>
      </c>
      <c r="H30" s="73">
        <v>16</v>
      </c>
    </row>
    <row r="31" spans="1:9" x14ac:dyDescent="0.25">
      <c r="A31" s="21" t="s">
        <v>26</v>
      </c>
      <c r="B31" s="22">
        <v>122.8</v>
      </c>
      <c r="C31" s="23"/>
      <c r="D31" s="28"/>
      <c r="E31" s="25"/>
      <c r="F31" s="29"/>
      <c r="G31" s="25"/>
      <c r="H31" s="30"/>
    </row>
    <row r="32" spans="1:9" x14ac:dyDescent="0.25">
      <c r="A32" s="60" t="s">
        <v>18</v>
      </c>
      <c r="B32" s="12"/>
      <c r="C32" s="69"/>
      <c r="D32" s="70"/>
      <c r="E32" s="71"/>
      <c r="F32" s="72"/>
      <c r="G32" s="71">
        <v>49.9</v>
      </c>
      <c r="H32" s="73">
        <v>1900</v>
      </c>
      <c r="I32" t="s">
        <v>50</v>
      </c>
    </row>
    <row r="33" spans="1:10" x14ac:dyDescent="0.25">
      <c r="A33" s="21" t="s">
        <v>32</v>
      </c>
      <c r="B33" s="22">
        <v>122.36</v>
      </c>
      <c r="C33" s="23"/>
      <c r="D33" s="28"/>
      <c r="E33" s="25"/>
      <c r="F33" s="29"/>
      <c r="G33" s="25"/>
      <c r="H33" s="30"/>
    </row>
    <row r="34" spans="1:10" x14ac:dyDescent="0.25">
      <c r="A34" s="60" t="s">
        <v>19</v>
      </c>
      <c r="B34" s="12"/>
      <c r="C34" s="69">
        <v>122.36</v>
      </c>
      <c r="D34" s="70">
        <v>1240</v>
      </c>
      <c r="E34" s="71"/>
      <c r="F34" s="72"/>
      <c r="G34" s="71"/>
      <c r="H34" s="73"/>
    </row>
    <row r="35" spans="1:10" x14ac:dyDescent="0.25">
      <c r="A35" s="21" t="s">
        <v>49</v>
      </c>
      <c r="B35" s="22">
        <v>20.22</v>
      </c>
      <c r="C35" s="23"/>
      <c r="D35" s="28"/>
      <c r="E35" s="25"/>
      <c r="F35" s="29"/>
      <c r="G35" s="25"/>
      <c r="H35" s="30"/>
    </row>
    <row r="36" spans="1:10" x14ac:dyDescent="0.25">
      <c r="A36" s="60" t="s">
        <v>51</v>
      </c>
      <c r="B36" s="59"/>
      <c r="C36" s="69">
        <v>459.15</v>
      </c>
      <c r="D36" s="70">
        <v>3840</v>
      </c>
      <c r="E36" s="74"/>
      <c r="F36" s="72"/>
      <c r="G36" s="71"/>
      <c r="H36" s="73"/>
    </row>
    <row r="37" spans="1:10" x14ac:dyDescent="0.25">
      <c r="A37" s="60" t="s">
        <v>53</v>
      </c>
      <c r="B37" s="59"/>
      <c r="C37" s="69">
        <v>0</v>
      </c>
      <c r="D37" s="70">
        <v>0</v>
      </c>
      <c r="E37" s="74"/>
      <c r="F37" s="72"/>
      <c r="G37" s="71"/>
      <c r="H37" s="73"/>
      <c r="I37" t="s">
        <v>50</v>
      </c>
      <c r="J37">
        <v>0</v>
      </c>
    </row>
    <row r="38" spans="1:10" x14ac:dyDescent="0.25">
      <c r="A38" s="60" t="s">
        <v>37</v>
      </c>
      <c r="B38" s="59"/>
      <c r="C38" s="69">
        <v>0</v>
      </c>
      <c r="D38" s="70">
        <v>0</v>
      </c>
      <c r="E38" s="74"/>
      <c r="F38" s="72"/>
      <c r="G38" s="71"/>
      <c r="H38" s="73"/>
      <c r="I38" t="s">
        <v>50</v>
      </c>
    </row>
    <row r="39" spans="1:10" ht="15.75" thickBot="1" x14ac:dyDescent="0.3">
      <c r="A39" s="60" t="s">
        <v>47</v>
      </c>
      <c r="B39" s="61"/>
      <c r="C39" s="69">
        <v>0</v>
      </c>
      <c r="D39" s="70">
        <v>0</v>
      </c>
      <c r="E39" s="74"/>
      <c r="F39" s="72"/>
      <c r="G39" s="71"/>
      <c r="H39" s="73"/>
      <c r="I39" t="s">
        <v>50</v>
      </c>
    </row>
    <row r="40" spans="1:10" ht="15.75" thickBot="1" x14ac:dyDescent="0.3">
      <c r="A40" s="62" t="s">
        <v>17</v>
      </c>
      <c r="B40" s="63"/>
      <c r="C40" s="69">
        <v>0</v>
      </c>
      <c r="D40" s="70">
        <v>0</v>
      </c>
      <c r="E40" s="74"/>
      <c r="F40" s="72"/>
      <c r="G40" s="71"/>
      <c r="H40" s="73"/>
      <c r="I40" t="s">
        <v>50</v>
      </c>
    </row>
    <row r="41" spans="1:10" ht="15.75" thickBot="1" x14ac:dyDescent="0.3">
      <c r="A41" s="62" t="s">
        <v>40</v>
      </c>
      <c r="B41" s="63"/>
      <c r="C41" s="69">
        <v>0</v>
      </c>
      <c r="D41" s="70">
        <v>0</v>
      </c>
      <c r="E41" s="74"/>
      <c r="F41" s="72"/>
      <c r="G41" s="71"/>
      <c r="H41" s="73"/>
    </row>
    <row r="42" spans="1:10" ht="15.75" thickBot="1" x14ac:dyDescent="0.3">
      <c r="A42" s="54" t="s">
        <v>38</v>
      </c>
      <c r="B42" s="55"/>
      <c r="C42" s="69">
        <v>0</v>
      </c>
      <c r="D42" s="70">
        <v>0</v>
      </c>
      <c r="E42" s="74"/>
      <c r="F42" s="72"/>
      <c r="G42" s="71"/>
      <c r="H42" s="73"/>
    </row>
    <row r="43" spans="1:10" ht="15.75" thickBot="1" x14ac:dyDescent="0.3">
      <c r="A43" s="54" t="s">
        <v>57</v>
      </c>
      <c r="B43" s="55"/>
      <c r="C43" s="69">
        <v>20.22</v>
      </c>
      <c r="D43" s="70">
        <v>190</v>
      </c>
      <c r="E43" s="74"/>
      <c r="F43" s="72"/>
      <c r="G43" s="71"/>
      <c r="H43" s="73"/>
    </row>
    <row r="44" spans="1:10" x14ac:dyDescent="0.25">
      <c r="A44" s="54" t="s">
        <v>39</v>
      </c>
      <c r="B44" s="55"/>
      <c r="C44" s="69">
        <v>0</v>
      </c>
      <c r="D44" s="70">
        <v>0</v>
      </c>
      <c r="E44" s="74"/>
      <c r="F44" s="72"/>
      <c r="G44" s="71"/>
      <c r="H44" s="73"/>
    </row>
    <row r="45" spans="1:10" ht="15.75" thickBot="1" x14ac:dyDescent="0.3">
      <c r="A45" s="60" t="s">
        <v>20</v>
      </c>
      <c r="B45" s="61"/>
      <c r="C45" s="69">
        <v>0</v>
      </c>
      <c r="D45" s="70">
        <v>0</v>
      </c>
      <c r="E45" s="74"/>
      <c r="F45" s="72"/>
      <c r="G45" s="71"/>
      <c r="H45" s="73"/>
    </row>
    <row r="46" spans="1:10" x14ac:dyDescent="0.25">
      <c r="A46" s="62" t="s">
        <v>41</v>
      </c>
      <c r="B46" s="63"/>
      <c r="C46" s="69">
        <v>0</v>
      </c>
      <c r="D46" s="70">
        <v>0</v>
      </c>
      <c r="E46" s="74"/>
      <c r="F46" s="72"/>
      <c r="G46" s="71"/>
      <c r="H46" s="73"/>
      <c r="I46" t="s">
        <v>50</v>
      </c>
    </row>
    <row r="47" spans="1:10" x14ac:dyDescent="0.25">
      <c r="A47" s="31" t="s">
        <v>31</v>
      </c>
      <c r="B47" s="32">
        <v>110</v>
      </c>
      <c r="C47" s="23"/>
      <c r="D47" s="28"/>
      <c r="E47" s="25"/>
      <c r="F47" s="29"/>
      <c r="G47" s="25"/>
      <c r="H47" s="30"/>
    </row>
    <row r="48" spans="1:10" x14ac:dyDescent="0.25">
      <c r="A48" s="60" t="s">
        <v>21</v>
      </c>
      <c r="B48" s="59"/>
      <c r="C48" s="69">
        <v>75</v>
      </c>
      <c r="D48" s="70">
        <v>580</v>
      </c>
      <c r="E48" s="71"/>
      <c r="F48" s="72"/>
      <c r="G48" s="71"/>
      <c r="H48" s="73"/>
    </row>
    <row r="49" spans="1:8" x14ac:dyDescent="0.25">
      <c r="A49" s="60" t="s">
        <v>22</v>
      </c>
      <c r="B49" s="59" t="s">
        <v>48</v>
      </c>
      <c r="C49" s="69">
        <v>35</v>
      </c>
      <c r="D49" s="70">
        <v>0</v>
      </c>
      <c r="E49" s="71"/>
      <c r="F49" s="72"/>
      <c r="G49" s="71"/>
      <c r="H49" s="73"/>
    </row>
    <row r="50" spans="1:8" x14ac:dyDescent="0.25">
      <c r="A50" s="21" t="s">
        <v>36</v>
      </c>
      <c r="B50" s="22">
        <v>116.51</v>
      </c>
      <c r="C50" s="23"/>
      <c r="D50" s="28"/>
      <c r="E50" s="25"/>
      <c r="F50" s="29"/>
      <c r="G50" s="25"/>
      <c r="H50" s="30"/>
    </row>
    <row r="51" spans="1:8" ht="15.75" thickBot="1" x14ac:dyDescent="0.3">
      <c r="A51" s="60" t="s">
        <v>6</v>
      </c>
      <c r="B51" s="12"/>
      <c r="C51" s="69"/>
      <c r="D51" s="70"/>
      <c r="E51" s="71"/>
      <c r="F51" s="72"/>
      <c r="G51" s="71">
        <v>86.38</v>
      </c>
      <c r="H51" s="73">
        <v>16930</v>
      </c>
    </row>
    <row r="52" spans="1:8" ht="15.75" thickBot="1" x14ac:dyDescent="0.3">
      <c r="A52" s="33" t="s">
        <v>23</v>
      </c>
      <c r="B52" s="34"/>
      <c r="C52" s="35">
        <f>SUM(C4:C51)</f>
        <v>14790.6</v>
      </c>
      <c r="D52" s="36">
        <f>SUM(D4:D51)</f>
        <v>322207</v>
      </c>
      <c r="E52" s="37">
        <f t="shared" ref="E52:G52" si="0">SUM(E4:E51)</f>
        <v>1372.4</v>
      </c>
      <c r="F52" s="38">
        <f>SUM(F4:F51)</f>
        <v>177</v>
      </c>
      <c r="G52" s="39">
        <f t="shared" si="0"/>
        <v>1790.3200000000002</v>
      </c>
      <c r="H52" s="40">
        <f>SUM(H4:H51)</f>
        <v>210236</v>
      </c>
    </row>
    <row r="53" spans="1:8" x14ac:dyDescent="0.25">
      <c r="A53" s="41" t="s">
        <v>24</v>
      </c>
      <c r="B53" s="34"/>
      <c r="C53" s="77">
        <f>SUM(C52, E52, G52)</f>
        <v>17953.32</v>
      </c>
      <c r="D53" s="78"/>
      <c r="E53" s="14"/>
      <c r="F53" s="15"/>
      <c r="G53" s="14"/>
      <c r="H53" s="16"/>
    </row>
    <row r="54" spans="1:8" x14ac:dyDescent="0.25">
      <c r="A54" s="41" t="s">
        <v>35</v>
      </c>
      <c r="B54" s="34"/>
      <c r="C54" s="75">
        <f>SUM(B3:B51)</f>
        <v>17869.21</v>
      </c>
      <c r="D54" s="76"/>
      <c r="E54" s="17"/>
      <c r="F54" s="18"/>
      <c r="G54" s="17"/>
      <c r="H54" s="19"/>
    </row>
    <row r="55" spans="1:8" x14ac:dyDescent="0.25">
      <c r="A55" s="41" t="s">
        <v>25</v>
      </c>
      <c r="B55" s="34"/>
      <c r="C55" s="80">
        <f>SUM(C54-C53)</f>
        <v>-84.110000000000582</v>
      </c>
      <c r="D55" s="81"/>
      <c r="E55" s="17"/>
      <c r="F55" s="18"/>
      <c r="G55" s="17"/>
      <c r="H55" s="20"/>
    </row>
    <row r="56" spans="1:8" x14ac:dyDescent="0.25">
      <c r="A56" s="6"/>
      <c r="B56" s="7"/>
      <c r="C56" s="8"/>
      <c r="D56" s="9"/>
      <c r="E56" s="10"/>
      <c r="F56" s="11"/>
      <c r="G56" s="10"/>
      <c r="H56" s="9"/>
    </row>
  </sheetData>
  <mergeCells count="4">
    <mergeCell ref="C54:D54"/>
    <mergeCell ref="C53:D53"/>
    <mergeCell ref="A1:H1"/>
    <mergeCell ref="C55:D55"/>
  </mergeCells>
  <pageMargins left="0.25" right="0.25" top="0.75" bottom="0.75" header="0.3" footer="0.3"/>
  <pageSetup scale="98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High</dc:creator>
  <cp:lastModifiedBy>Liz Ferreira</cp:lastModifiedBy>
  <cp:lastPrinted>2022-07-08T14:47:42Z</cp:lastPrinted>
  <dcterms:created xsi:type="dcterms:W3CDTF">2012-04-17T13:51:03Z</dcterms:created>
  <dcterms:modified xsi:type="dcterms:W3CDTF">2023-01-23T17:42:56Z</dcterms:modified>
</cp:coreProperties>
</file>